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szt.inwest." sheetId="1" r:id="rId1"/>
    <sheet name="koszt,slepy" sheetId="2" r:id="rId2"/>
    <sheet name="PRZEDMIAR" sheetId="3" r:id="rId3"/>
  </sheets>
  <definedNames>
    <definedName name="Excel_BuiltIn_Print_Area" localSheetId="2">'PRZEDMIAR'!$A$1:$F$74</definedName>
    <definedName name="_xlnm.Print_Area" localSheetId="0">'koszt.inwest.'!$A$1:$G$47</definedName>
    <definedName name="_xlnm.Print_Area" localSheetId="2">'PRZEDMIAR'!$A$1:$F$38</definedName>
  </definedNames>
  <calcPr fullCalcOnLoad="1"/>
</workbook>
</file>

<file path=xl/sharedStrings.xml><?xml version="1.0" encoding="utf-8"?>
<sst xmlns="http://schemas.openxmlformats.org/spreadsheetml/2006/main" count="149" uniqueCount="72">
  <si>
    <t>L.p.</t>
  </si>
  <si>
    <t>KOD
Ogólnej Specyfikacji
Technicznej</t>
  </si>
  <si>
    <t>Wyszczególnienie elementów
 rozliczeniowych</t>
  </si>
  <si>
    <t>Jednostka             nazwa     ilość</t>
  </si>
  <si>
    <t>Cena
 jednostk.</t>
  </si>
  <si>
    <t>Wartość</t>
  </si>
  <si>
    <t>ROBOTY DROGOWE</t>
  </si>
  <si>
    <t>GRUPA 1. ROBOTY ZWIĄZANE Z PRZYGOTOWANIEM TERENU BUDOWY- 45100000-8</t>
  </si>
  <si>
    <t>x</t>
  </si>
  <si>
    <t>D.01.00.00.</t>
  </si>
  <si>
    <t>RODZAJ ROBÓT:
ROBOTY PRZYGOTOWAWCZE
Kod CPV 45100000-8</t>
  </si>
  <si>
    <t>D.01.02.04.</t>
  </si>
  <si>
    <t>Ręczne rozebranie nawierzchni z kostki kamiennej o gr. 10 cm w dwóch warstwach z odwiezieniem materiału z rozbiórki na składowisko Inwestora do 2 km           60 m2</t>
  </si>
  <si>
    <t>m2</t>
  </si>
  <si>
    <t>Razem: ROBOTY PRZYGOTOWAWCZE</t>
  </si>
  <si>
    <t>GRUPA 2.WZNOSZENIE KOMPLETNYCH OBIEKTÓW BUDOWLANYCH LUB ICH CZĘŚĆI, INŻYNIERIA LĄDOWA - 45200000-9</t>
  </si>
  <si>
    <t>D.03.00.00.</t>
  </si>
  <si>
    <t>RODZAJ ROBÓT: ODWODNIENIE KORPUSU DROGOWEGO
Kod CPV 45233000-9</t>
  </si>
  <si>
    <t>D-03.02.01</t>
  </si>
  <si>
    <r>
      <t xml:space="preserve">Wykonanie renowacji bezwykopowej istniejącego odcinka kanalizacji deszczowej o średnicy 400mm oraz przykanalików </t>
    </r>
    <r>
      <rPr>
        <sz val="12"/>
        <rFont val="Arial"/>
        <family val="2"/>
      </rPr>
      <t>przy pomocy rękawa termoutwardzalnego z włókniny poliestrowej nasączonego żywicami poliestrowymi o grubości po utwardzeniu minimum 8,0mm wraz z pracami towarzyszącymi czyli frezowaniem i otworzeniem przykanalików włączonych na wcinkę,  pomiarami, obróbką rękawa w studniach i innymi niezbędnymi pracami wynikającymi z wymagań technologii i specyfikacji</t>
    </r>
  </si>
  <si>
    <t>mb</t>
  </si>
  <si>
    <t>Razem: ODWODNIENIE KORPUSU DROGOWEGO</t>
  </si>
  <si>
    <t>D.04.00.00.</t>
  </si>
  <si>
    <t>RODZAJ ROBÓT: PODBUDOWA
Kod CPV 45233000-9</t>
  </si>
  <si>
    <t>D-04.01.01</t>
  </si>
  <si>
    <t>Wykonanie koryta pod konstrukcję progu zwalniającego wraz z profilowaniem podłoża pod warstwy konstrukcyjne o gł. do 20 cm z odwiezieniem urobku na składowisko Inwestora do 2 km</t>
  </si>
  <si>
    <t>D-04.04.02</t>
  </si>
  <si>
    <t xml:space="preserve">Wykonanie warstwy podbudowy zasadniczej grubości 20 cm  z kruszywa łamanego stabilizowanego mechanicznie pod nawierzchnię ulicy jw. </t>
  </si>
  <si>
    <t>D-04.05.01</t>
  </si>
  <si>
    <t>Wykonanie stabilizacji podłoża gruntowego cementem. Gruntocement przygotowany w betoniarce w miejscu wbudowania o wytrzymałości 2,5 MPa, pielęgnacja podbudowy przez posypanie piaskiem i polewanie wodą, grubość warstwy po zagęszczeniu 15 cm</t>
  </si>
  <si>
    <t>Razem: PODBUDOWY</t>
  </si>
  <si>
    <t>D.05.00.00.</t>
  </si>
  <si>
    <t>RODZAJ ROBÓT: NAWIERZCHNIE
Kod CPV 45233000-9</t>
  </si>
  <si>
    <t>D-05.03.23a</t>
  </si>
  <si>
    <t xml:space="preserve">Wykonanie nawierzchni wyniesionych przejść dla pieszych w formie progu płytowego z kostki kamiennej regularnej, na podsypce cementowo-piaskowej, spoiny wypełnione miałem granitowym 0/2 mm            60 m2                                                    </t>
  </si>
  <si>
    <t xml:space="preserve">Przełożenie istn. Nawierzchni ul. Wojska Polskiego z kostki kamiennej w miejscu lokalnych nierówności. Rozebranie i ponowne ułożenie </t>
  </si>
  <si>
    <t>Razem: NAWIERZCHNIE</t>
  </si>
  <si>
    <t>D.07.00.00</t>
  </si>
  <si>
    <t>RODZAJ ROBÓT:
 URZĄDZENIA BEZPIECZEŃSTWA RUCHU
Kod CPV 45233280-5</t>
  </si>
  <si>
    <t>D.07.02.01.</t>
  </si>
  <si>
    <t>Oznakowanie pionowe:</t>
  </si>
  <si>
    <t>Ustawienie słupów z rur stalowych śred. 50 mm dla znaków drogowych, wraz z wykonaniem  i zasypaniem dołów z ubiciem warstwami</t>
  </si>
  <si>
    <t>szt.</t>
  </si>
  <si>
    <t xml:space="preserve">Przymocowanie do gotowych słupków tarcz znaków drogowych odblaskowych </t>
  </si>
  <si>
    <t>znak typu A</t>
  </si>
  <si>
    <t>znak typu B</t>
  </si>
  <si>
    <t>znak typu T</t>
  </si>
  <si>
    <t>Razem: URZĄDZENIA BEZPIECZEŃSTWA RUCHU</t>
  </si>
  <si>
    <t>D.10.00.00</t>
  </si>
  <si>
    <t>RODZAJ ROBÓT: ROBOTY INNE
Kod CPV 45200000-9</t>
  </si>
  <si>
    <t>D.10.00.01.</t>
  </si>
  <si>
    <t>Wykonanie geodezyjnej mapy powykonawczej</t>
  </si>
  <si>
    <t>kpl</t>
  </si>
  <si>
    <t>Razem: ROBOTY INNE</t>
  </si>
  <si>
    <t>RODZAJ ROBÓT: SYGNALIZACJA DROGOWA
Kod CPV45233290-8</t>
  </si>
  <si>
    <t>D-07.03.01</t>
  </si>
  <si>
    <t>Montaż szaf sterowniczych sygnalizacji ulicznej na gotowym fundamencie</t>
  </si>
  <si>
    <t>Budowa kanalizacji kablowej z rur DVRfi 90 w gr.kat.llt, 1 warstw.w ciągu kań., 1 rur.w warstwie, 1 otw.wcia.qu kań.</t>
  </si>
  <si>
    <t>m</t>
  </si>
  <si>
    <t>Przewierty mechaniczne rurą SRS90 AROT pod obiektami</t>
  </si>
  <si>
    <t>Stawianie słupów oświetleniowych h=7m w grun­cie kat.l-lll</t>
  </si>
  <si>
    <t>Oprawa Philips SGP 340 SON-T 70W II FG SP 42/60 (lub równoważna) montaż na pionowym króćcu</t>
  </si>
  <si>
    <r>
      <t xml:space="preserve"> </t>
    </r>
    <r>
      <rPr>
        <sz val="12"/>
        <color indexed="8"/>
        <rFont val="Arial"/>
        <family val="2"/>
      </rPr>
      <t>Stawianie słupów sygnalizacji świetlnej z wysięg­nikami w gruncie kat.l-lll - słup wysięgnikowy 7,5m z konstrukcją wsporczą dla oprawy oświetleniowej mocowanej do trzona słupa</t>
    </r>
  </si>
  <si>
    <t>Montaż latarń sygnałów ulicznych typ 3xfi300 na maszcie z ekranem kontrastowym (soczewki ogólne) LED - grupa kołowa</t>
  </si>
  <si>
    <t>Montaż latarń sygnałów ulicznych typ 3xfi300 na wysięgniku (soczewki ogól­ne) LED z ekranem kontrastowym - grupa kołowa</t>
  </si>
  <si>
    <t>Montaż latarń sygnałów ulicznych typ 2xfi200 (soczewki ogólne) LED grupa piesza</t>
  </si>
  <si>
    <t>Montaż przycisków dla pieszych sensorowych z potwierdzaniem</t>
  </si>
  <si>
    <t>Budowa studni kablowych prefabrykowanych rozdzielczych SKR-1 w gruncie kat.III</t>
  </si>
  <si>
    <t>Razem: SYGNALIZACJA DROGOWA</t>
  </si>
  <si>
    <t>OGÓŁEM WARTOŚĆ ROBÓT (NETTO)</t>
  </si>
  <si>
    <t>OGÓŁEM WARTOŚĆ ROBÓT (BRUTTO)</t>
  </si>
  <si>
    <r>
      <t xml:space="preserve">                      FORMULARZ CENOWY          </t>
    </r>
    <r>
      <rPr>
        <sz val="12"/>
        <rFont val="Times New Roman CE"/>
        <family val="1"/>
      </rPr>
      <t xml:space="preserve">Załącznik nr 1.2
  </t>
    </r>
    <r>
      <rPr>
        <sz val="18"/>
        <rFont val="Times New Roman CE"/>
        <family val="1"/>
      </rPr>
      <t>TABELA   ELEMENTÓW   ROZLICZENIOWYCH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</si>
</sst>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i/>
      <sz val="12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6" borderId="11" xfId="0" applyFont="1" applyFill="1" applyBorder="1" applyAlignment="1">
      <alignment horizontal="center" vertical="top"/>
    </xf>
    <xf numFmtId="0" fontId="21" fillId="6" borderId="12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vertical="top" wrapText="1"/>
    </xf>
    <xf numFmtId="0" fontId="21" fillId="6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left" vertical="top" wrapText="1"/>
    </xf>
    <xf numFmtId="0" fontId="22" fillId="6" borderId="14" xfId="0" applyFont="1" applyFill="1" applyBorder="1" applyAlignment="1">
      <alignment horizontal="center" vertical="top"/>
    </xf>
    <xf numFmtId="0" fontId="22" fillId="6" borderId="12" xfId="0" applyFont="1" applyFill="1" applyBorder="1" applyAlignment="1">
      <alignment vertical="top"/>
    </xf>
    <xf numFmtId="0" fontId="22" fillId="6" borderId="12" xfId="0" applyFont="1" applyFill="1" applyBorder="1" applyAlignment="1">
      <alignment horizontal="center" vertical="top" wrapText="1"/>
    </xf>
    <xf numFmtId="0" fontId="22" fillId="6" borderId="12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0" fontId="21" fillId="14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14" borderId="12" xfId="0" applyFont="1" applyFill="1" applyBorder="1" applyAlignment="1">
      <alignment horizontal="right" vertical="top" wrapText="1"/>
    </xf>
    <xf numFmtId="0" fontId="21" fillId="0" borderId="12" xfId="0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2" fontId="21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 horizontal="right" vertical="top" wrapText="1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164" fontId="22" fillId="0" borderId="12" xfId="0" applyNumberFormat="1" applyFont="1" applyBorder="1" applyAlignment="1">
      <alignment/>
    </xf>
    <xf numFmtId="0" fontId="21" fillId="14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22" fillId="14" borderId="12" xfId="0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1" fillId="14" borderId="12" xfId="0" applyFont="1" applyFill="1" applyBorder="1" applyAlignment="1">
      <alignment horizontal="right"/>
    </xf>
    <xf numFmtId="4" fontId="21" fillId="0" borderId="1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right"/>
    </xf>
    <xf numFmtId="0" fontId="21" fillId="14" borderId="12" xfId="0" applyFont="1" applyFill="1" applyBorder="1" applyAlignment="1">
      <alignment/>
    </xf>
    <xf numFmtId="0" fontId="22" fillId="6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2" fontId="27" fillId="0" borderId="12" xfId="0" applyNumberFormat="1" applyFont="1" applyFill="1" applyBorder="1" applyAlignment="1">
      <alignment horizontal="right"/>
    </xf>
    <xf numFmtId="4" fontId="21" fillId="0" borderId="12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top"/>
    </xf>
    <xf numFmtId="2" fontId="22" fillId="0" borderId="12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2" fillId="0" borderId="12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9" fillId="14" borderId="12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zoomScaleSheetLayoutView="75" zoomScalePageLayoutView="0" workbookViewId="0" topLeftCell="A1">
      <selection activeCell="B1" sqref="B1:G1"/>
    </sheetView>
  </sheetViews>
  <sheetFormatPr defaultColWidth="9.00390625" defaultRowHeight="12.75"/>
  <cols>
    <col min="1" max="1" width="4.375" style="0" customWidth="1"/>
    <col min="2" max="2" width="18.25390625" style="0" customWidth="1"/>
    <col min="3" max="3" width="58.375" style="0" customWidth="1"/>
    <col min="4" max="4" width="4.75390625" style="0" customWidth="1"/>
    <col min="5" max="5" width="16.125" style="0" customWidth="1"/>
    <col min="6" max="6" width="13.125" style="0" customWidth="1"/>
    <col min="7" max="7" width="21.75390625" style="0" customWidth="1"/>
  </cols>
  <sheetData>
    <row r="1" spans="1:7" ht="47.25" customHeight="1">
      <c r="A1" s="1"/>
      <c r="B1" s="61" t="s">
        <v>71</v>
      </c>
      <c r="C1" s="61"/>
      <c r="D1" s="61"/>
      <c r="E1" s="61"/>
      <c r="F1" s="61"/>
      <c r="G1" s="61"/>
    </row>
    <row r="2" spans="1:7" ht="60.75" customHeight="1">
      <c r="A2" s="2" t="s">
        <v>0</v>
      </c>
      <c r="B2" s="3" t="s">
        <v>1</v>
      </c>
      <c r="C2" s="3" t="s">
        <v>2</v>
      </c>
      <c r="D2" s="62" t="s">
        <v>3</v>
      </c>
      <c r="E2" s="62"/>
      <c r="F2" s="4" t="s">
        <v>4</v>
      </c>
      <c r="G2" s="5" t="s">
        <v>5</v>
      </c>
    </row>
    <row r="3" spans="1:7" ht="15.75" customHeight="1">
      <c r="A3" s="6">
        <v>1</v>
      </c>
      <c r="B3" s="7">
        <v>3</v>
      </c>
      <c r="C3" s="7">
        <v>4</v>
      </c>
      <c r="D3" s="7">
        <v>5</v>
      </c>
      <c r="E3" s="7">
        <v>6</v>
      </c>
      <c r="F3" s="7">
        <v>7</v>
      </c>
      <c r="G3" s="8">
        <v>8</v>
      </c>
    </row>
    <row r="4" spans="1:7" ht="15.75">
      <c r="A4" s="8"/>
      <c r="B4" s="7"/>
      <c r="C4" s="9" t="s">
        <v>6</v>
      </c>
      <c r="D4" s="7"/>
      <c r="E4" s="7"/>
      <c r="F4" s="7"/>
      <c r="G4" s="8"/>
    </row>
    <row r="5" spans="1:7" ht="15.75" customHeight="1">
      <c r="A5" s="63" t="s">
        <v>7</v>
      </c>
      <c r="B5" s="63"/>
      <c r="C5" s="63"/>
      <c r="D5" s="63"/>
      <c r="E5" s="63"/>
      <c r="F5" s="63"/>
      <c r="G5" s="63"/>
    </row>
    <row r="6" spans="1:7" ht="47.25">
      <c r="A6" s="10" t="s">
        <v>8</v>
      </c>
      <c r="B6" s="11" t="s">
        <v>9</v>
      </c>
      <c r="C6" s="12" t="s">
        <v>10</v>
      </c>
      <c r="D6" s="13" t="s">
        <v>8</v>
      </c>
      <c r="E6" s="13" t="s">
        <v>8</v>
      </c>
      <c r="F6" s="13" t="s">
        <v>8</v>
      </c>
      <c r="G6" s="13" t="s">
        <v>8</v>
      </c>
    </row>
    <row r="7" spans="1:7" s="19" customFormat="1" ht="45.75" customHeight="1">
      <c r="A7" s="14">
        <v>1</v>
      </c>
      <c r="B7" s="15" t="s">
        <v>11</v>
      </c>
      <c r="C7" s="16" t="s">
        <v>12</v>
      </c>
      <c r="D7" s="17" t="s">
        <v>13</v>
      </c>
      <c r="E7" s="18">
        <v>60</v>
      </c>
      <c r="F7" s="18">
        <v>0</v>
      </c>
      <c r="G7" s="18">
        <v>0</v>
      </c>
    </row>
    <row r="8" spans="1:7" ht="15.75">
      <c r="A8" s="8"/>
      <c r="B8" s="15"/>
      <c r="C8" s="20" t="s">
        <v>14</v>
      </c>
      <c r="D8" s="21"/>
      <c r="E8" s="18"/>
      <c r="F8" s="18"/>
      <c r="G8" s="22">
        <f>SUM(G7:G7)</f>
        <v>0</v>
      </c>
    </row>
    <row r="9" spans="1:7" ht="34.5" customHeight="1">
      <c r="A9" s="63" t="s">
        <v>15</v>
      </c>
      <c r="B9" s="63"/>
      <c r="C9" s="63"/>
      <c r="D9" s="63"/>
      <c r="E9" s="63"/>
      <c r="F9" s="63"/>
      <c r="G9" s="63"/>
    </row>
    <row r="10" spans="1:7" ht="45.75" customHeight="1">
      <c r="A10" s="13" t="s">
        <v>8</v>
      </c>
      <c r="B10" s="11" t="s">
        <v>16</v>
      </c>
      <c r="C10" s="12" t="s">
        <v>17</v>
      </c>
      <c r="D10" s="13" t="s">
        <v>8</v>
      </c>
      <c r="E10" s="13" t="s">
        <v>8</v>
      </c>
      <c r="F10" s="13" t="s">
        <v>8</v>
      </c>
      <c r="G10" s="13" t="s">
        <v>8</v>
      </c>
    </row>
    <row r="11" spans="1:7" ht="148.5" customHeight="1">
      <c r="A11" s="8">
        <v>2</v>
      </c>
      <c r="B11" s="23" t="s">
        <v>18</v>
      </c>
      <c r="C11" s="24" t="s">
        <v>19</v>
      </c>
      <c r="D11" s="17" t="s">
        <v>20</v>
      </c>
      <c r="E11" s="25">
        <v>110.75</v>
      </c>
      <c r="F11" s="26">
        <v>0</v>
      </c>
      <c r="G11" s="27">
        <v>0</v>
      </c>
    </row>
    <row r="12" spans="1:7" ht="21" customHeight="1">
      <c r="A12" s="14"/>
      <c r="B12" s="15"/>
      <c r="C12" s="28" t="s">
        <v>21</v>
      </c>
      <c r="D12" s="29"/>
      <c r="E12" s="30"/>
      <c r="F12" s="31"/>
      <c r="G12" s="32">
        <f>SUM(G11:G11)</f>
        <v>0</v>
      </c>
    </row>
    <row r="13" spans="1:7" ht="31.5">
      <c r="A13" s="13" t="s">
        <v>8</v>
      </c>
      <c r="B13" s="11" t="s">
        <v>22</v>
      </c>
      <c r="C13" s="12" t="s">
        <v>23</v>
      </c>
      <c r="D13" s="13" t="s">
        <v>8</v>
      </c>
      <c r="E13" s="13" t="s">
        <v>8</v>
      </c>
      <c r="F13" s="13" t="s">
        <v>8</v>
      </c>
      <c r="G13" s="13" t="s">
        <v>8</v>
      </c>
    </row>
    <row r="14" spans="1:7" ht="60">
      <c r="A14" s="8">
        <v>3</v>
      </c>
      <c r="B14" s="33" t="s">
        <v>24</v>
      </c>
      <c r="C14" s="34" t="s">
        <v>25</v>
      </c>
      <c r="D14" s="17" t="s">
        <v>13</v>
      </c>
      <c r="E14" s="25">
        <v>60</v>
      </c>
      <c r="F14" s="26">
        <v>0</v>
      </c>
      <c r="G14" s="27">
        <v>0</v>
      </c>
    </row>
    <row r="15" spans="1:7" ht="45">
      <c r="A15" s="8">
        <v>4</v>
      </c>
      <c r="B15" s="33" t="s">
        <v>26</v>
      </c>
      <c r="C15" s="35" t="s">
        <v>27</v>
      </c>
      <c r="D15" s="17" t="s">
        <v>13</v>
      </c>
      <c r="E15" s="18">
        <v>60</v>
      </c>
      <c r="F15" s="18">
        <v>0</v>
      </c>
      <c r="G15" s="27">
        <v>0</v>
      </c>
    </row>
    <row r="16" spans="1:7" ht="75.75" customHeight="1">
      <c r="A16" s="8">
        <v>5</v>
      </c>
      <c r="B16" s="33" t="s">
        <v>28</v>
      </c>
      <c r="C16" s="34" t="s">
        <v>29</v>
      </c>
      <c r="D16" s="17" t="s">
        <v>13</v>
      </c>
      <c r="E16" s="18">
        <v>60</v>
      </c>
      <c r="F16" s="18">
        <v>0</v>
      </c>
      <c r="G16" s="27">
        <f>E16*F16</f>
        <v>0</v>
      </c>
    </row>
    <row r="17" spans="1:7" ht="15.75">
      <c r="A17" s="33"/>
      <c r="B17" s="15"/>
      <c r="C17" s="28" t="s">
        <v>30</v>
      </c>
      <c r="D17" s="36"/>
      <c r="E17" s="37"/>
      <c r="F17" s="18"/>
      <c r="G17" s="32">
        <f>SUM(G14:G16)</f>
        <v>0</v>
      </c>
    </row>
    <row r="18" spans="1:7" ht="31.5">
      <c r="A18" s="13" t="s">
        <v>8</v>
      </c>
      <c r="B18" s="11" t="s">
        <v>31</v>
      </c>
      <c r="C18" s="12" t="s">
        <v>32</v>
      </c>
      <c r="D18" s="13" t="s">
        <v>8</v>
      </c>
      <c r="E18" s="13" t="s">
        <v>8</v>
      </c>
      <c r="F18" s="13" t="s">
        <v>8</v>
      </c>
      <c r="G18" s="13" t="s">
        <v>8</v>
      </c>
    </row>
    <row r="19" spans="1:7" ht="63" customHeight="1">
      <c r="A19" s="14">
        <v>6</v>
      </c>
      <c r="B19" s="33" t="s">
        <v>33</v>
      </c>
      <c r="C19" s="35" t="s">
        <v>34</v>
      </c>
      <c r="D19" s="38" t="s">
        <v>13</v>
      </c>
      <c r="E19" s="27">
        <v>60</v>
      </c>
      <c r="F19" s="27">
        <v>0</v>
      </c>
      <c r="G19" s="27">
        <v>0</v>
      </c>
    </row>
    <row r="20" spans="1:7" ht="48.75" customHeight="1">
      <c r="A20" s="14">
        <v>7</v>
      </c>
      <c r="B20" s="33" t="s">
        <v>33</v>
      </c>
      <c r="C20" s="35" t="s">
        <v>35</v>
      </c>
      <c r="D20" s="38" t="s">
        <v>13</v>
      </c>
      <c r="E20" s="27">
        <v>200</v>
      </c>
      <c r="F20" s="27">
        <v>0</v>
      </c>
      <c r="G20" s="27">
        <v>0</v>
      </c>
    </row>
    <row r="21" spans="1:7" ht="15.75">
      <c r="A21" s="14"/>
      <c r="B21" s="15"/>
      <c r="C21" s="28" t="s">
        <v>36</v>
      </c>
      <c r="D21" s="29"/>
      <c r="E21" s="30"/>
      <c r="F21" s="31"/>
      <c r="G21" s="32">
        <f>SUM(G19:G20)</f>
        <v>0</v>
      </c>
    </row>
    <row r="22" spans="1:7" ht="47.25">
      <c r="A22" s="13" t="s">
        <v>8</v>
      </c>
      <c r="B22" s="11" t="s">
        <v>37</v>
      </c>
      <c r="C22" s="12" t="s">
        <v>38</v>
      </c>
      <c r="D22" s="13" t="s">
        <v>8</v>
      </c>
      <c r="E22" s="13" t="s">
        <v>8</v>
      </c>
      <c r="F22" s="13" t="s">
        <v>8</v>
      </c>
      <c r="G22" s="13" t="s">
        <v>8</v>
      </c>
    </row>
    <row r="23" spans="1:7" s="42" customFormat="1" ht="18" customHeight="1">
      <c r="A23" s="8">
        <v>8</v>
      </c>
      <c r="B23" s="15" t="s">
        <v>39</v>
      </c>
      <c r="C23" s="16" t="s">
        <v>40</v>
      </c>
      <c r="D23" s="39" t="s">
        <v>8</v>
      </c>
      <c r="E23" s="40" t="s">
        <v>8</v>
      </c>
      <c r="F23" s="41" t="s">
        <v>8</v>
      </c>
      <c r="G23" s="41" t="s">
        <v>8</v>
      </c>
    </row>
    <row r="24" spans="1:7" s="42" customFormat="1" ht="48" customHeight="1">
      <c r="A24" s="8">
        <v>9</v>
      </c>
      <c r="B24" s="15" t="s">
        <v>39</v>
      </c>
      <c r="C24" s="16" t="s">
        <v>41</v>
      </c>
      <c r="D24" s="43" t="s">
        <v>42</v>
      </c>
      <c r="E24" s="44">
        <v>4</v>
      </c>
      <c r="F24" s="25">
        <v>0</v>
      </c>
      <c r="G24" s="25">
        <v>0</v>
      </c>
    </row>
    <row r="25" spans="1:7" s="42" customFormat="1" ht="33" customHeight="1">
      <c r="A25" s="8">
        <v>10</v>
      </c>
      <c r="B25" s="45" t="s">
        <v>8</v>
      </c>
      <c r="C25" s="16" t="s">
        <v>43</v>
      </c>
      <c r="D25" s="45" t="s">
        <v>8</v>
      </c>
      <c r="E25" s="45" t="s">
        <v>8</v>
      </c>
      <c r="F25" s="45" t="s">
        <v>8</v>
      </c>
      <c r="G25" s="45" t="s">
        <v>8</v>
      </c>
    </row>
    <row r="26" spans="1:7" s="42" customFormat="1" ht="18" customHeight="1">
      <c r="A26" s="8">
        <v>11</v>
      </c>
      <c r="B26" s="15" t="s">
        <v>39</v>
      </c>
      <c r="C26" s="16" t="s">
        <v>44</v>
      </c>
      <c r="D26" s="43" t="s">
        <v>42</v>
      </c>
      <c r="E26" s="44">
        <v>4</v>
      </c>
      <c r="F26" s="25">
        <v>0</v>
      </c>
      <c r="G26" s="25">
        <v>0</v>
      </c>
    </row>
    <row r="27" spans="1:7" s="42" customFormat="1" ht="18" customHeight="1">
      <c r="A27" s="8">
        <v>12</v>
      </c>
      <c r="B27" s="15" t="s">
        <v>39</v>
      </c>
      <c r="C27" s="16" t="s">
        <v>45</v>
      </c>
      <c r="D27" s="43" t="s">
        <v>42</v>
      </c>
      <c r="E27" s="44">
        <v>2</v>
      </c>
      <c r="F27" s="25">
        <v>0</v>
      </c>
      <c r="G27" s="25">
        <v>0</v>
      </c>
    </row>
    <row r="28" spans="1:7" s="42" customFormat="1" ht="18" customHeight="1">
      <c r="A28" s="8">
        <v>13</v>
      </c>
      <c r="B28" s="15" t="s">
        <v>39</v>
      </c>
      <c r="C28" s="16" t="s">
        <v>46</v>
      </c>
      <c r="D28" s="43" t="s">
        <v>42</v>
      </c>
      <c r="E28" s="44">
        <v>2</v>
      </c>
      <c r="F28" s="46">
        <v>0</v>
      </c>
      <c r="G28" s="25">
        <v>0</v>
      </c>
    </row>
    <row r="29" spans="1:7" ht="15.75">
      <c r="A29" s="6"/>
      <c r="B29" s="15"/>
      <c r="C29" s="28" t="s">
        <v>47</v>
      </c>
      <c r="D29" s="47"/>
      <c r="E29" s="44"/>
      <c r="F29" s="26"/>
      <c r="G29" s="32">
        <f>SUM(G23:G28)</f>
        <v>0</v>
      </c>
    </row>
    <row r="30" spans="1:7" ht="31.5">
      <c r="A30" s="48" t="s">
        <v>8</v>
      </c>
      <c r="B30" s="13" t="s">
        <v>48</v>
      </c>
      <c r="C30" s="12" t="s">
        <v>49</v>
      </c>
      <c r="D30" s="13" t="s">
        <v>8</v>
      </c>
      <c r="E30" s="13" t="s">
        <v>8</v>
      </c>
      <c r="F30" s="13" t="s">
        <v>8</v>
      </c>
      <c r="G30" s="13" t="s">
        <v>8</v>
      </c>
    </row>
    <row r="31" spans="1:7" ht="19.5" customHeight="1">
      <c r="A31" s="49">
        <v>14</v>
      </c>
      <c r="B31" s="50" t="s">
        <v>50</v>
      </c>
      <c r="C31" s="34" t="s">
        <v>51</v>
      </c>
      <c r="D31" s="38" t="s">
        <v>52</v>
      </c>
      <c r="E31" s="44">
        <v>1</v>
      </c>
      <c r="F31" s="51">
        <v>0</v>
      </c>
      <c r="G31" s="52">
        <v>0</v>
      </c>
    </row>
    <row r="32" spans="1:7" ht="15.75">
      <c r="A32" s="53"/>
      <c r="B32" s="50"/>
      <c r="C32" s="20" t="s">
        <v>53</v>
      </c>
      <c r="D32" s="38"/>
      <c r="E32" s="44"/>
      <c r="F32" s="51"/>
      <c r="G32" s="54">
        <f>G31</f>
        <v>0</v>
      </c>
    </row>
    <row r="33" spans="1:7" ht="31.5">
      <c r="A33" s="48" t="s">
        <v>8</v>
      </c>
      <c r="B33" s="13" t="s">
        <v>48</v>
      </c>
      <c r="C33" s="12" t="s">
        <v>54</v>
      </c>
      <c r="D33" s="13" t="s">
        <v>8</v>
      </c>
      <c r="E33" s="13" t="s">
        <v>8</v>
      </c>
      <c r="F33" s="13" t="s">
        <v>8</v>
      </c>
      <c r="G33" s="13" t="s">
        <v>8</v>
      </c>
    </row>
    <row r="34" spans="1:7" s="56" customFormat="1" ht="30">
      <c r="A34" s="49">
        <v>15</v>
      </c>
      <c r="B34" s="50" t="s">
        <v>55</v>
      </c>
      <c r="C34" s="34" t="s">
        <v>56</v>
      </c>
      <c r="D34" s="8" t="s">
        <v>42</v>
      </c>
      <c r="E34" s="26">
        <v>1</v>
      </c>
      <c r="F34" s="55">
        <v>0</v>
      </c>
      <c r="G34" s="52">
        <v>0</v>
      </c>
    </row>
    <row r="35" spans="1:7" s="56" customFormat="1" ht="45">
      <c r="A35" s="49">
        <v>16</v>
      </c>
      <c r="B35" s="50" t="s">
        <v>55</v>
      </c>
      <c r="C35" s="34" t="s">
        <v>57</v>
      </c>
      <c r="D35" s="8" t="s">
        <v>58</v>
      </c>
      <c r="E35" s="26">
        <v>21</v>
      </c>
      <c r="F35" s="55">
        <v>0</v>
      </c>
      <c r="G35" s="52">
        <v>0</v>
      </c>
    </row>
    <row r="36" spans="1:7" s="56" customFormat="1" ht="30">
      <c r="A36" s="49">
        <v>17</v>
      </c>
      <c r="B36" s="50" t="s">
        <v>55</v>
      </c>
      <c r="C36" s="34" t="s">
        <v>59</v>
      </c>
      <c r="D36" s="8" t="s">
        <v>58</v>
      </c>
      <c r="E36" s="26">
        <v>10</v>
      </c>
      <c r="F36" s="55">
        <v>0</v>
      </c>
      <c r="G36" s="52">
        <v>0</v>
      </c>
    </row>
    <row r="37" spans="1:7" s="56" customFormat="1" ht="18.75" customHeight="1">
      <c r="A37" s="49">
        <v>18</v>
      </c>
      <c r="B37" s="50" t="s">
        <v>55</v>
      </c>
      <c r="C37" s="34" t="s">
        <v>60</v>
      </c>
      <c r="D37" s="8" t="s">
        <v>42</v>
      </c>
      <c r="E37" s="26">
        <v>1</v>
      </c>
      <c r="F37" s="55">
        <v>0</v>
      </c>
      <c r="G37" s="52">
        <f>ROUND(E37*F37,2)</f>
        <v>0</v>
      </c>
    </row>
    <row r="38" spans="1:7" s="56" customFormat="1" ht="30">
      <c r="A38" s="49">
        <v>19</v>
      </c>
      <c r="B38" s="50" t="s">
        <v>55</v>
      </c>
      <c r="C38" s="34" t="s">
        <v>61</v>
      </c>
      <c r="D38" s="8" t="s">
        <v>42</v>
      </c>
      <c r="E38" s="26">
        <v>2</v>
      </c>
      <c r="F38" s="55">
        <v>0</v>
      </c>
      <c r="G38" s="52">
        <v>0</v>
      </c>
    </row>
    <row r="39" spans="1:7" s="56" customFormat="1" ht="60">
      <c r="A39" s="49">
        <v>20</v>
      </c>
      <c r="B39" s="50" t="s">
        <v>55</v>
      </c>
      <c r="C39" s="34" t="s">
        <v>62</v>
      </c>
      <c r="D39" s="8" t="s">
        <v>42</v>
      </c>
      <c r="E39" s="26">
        <v>1</v>
      </c>
      <c r="F39" s="55">
        <v>0</v>
      </c>
      <c r="G39" s="52">
        <v>0</v>
      </c>
    </row>
    <row r="40" spans="1:7" s="56" customFormat="1" ht="45">
      <c r="A40" s="49">
        <v>21</v>
      </c>
      <c r="B40" s="50" t="s">
        <v>55</v>
      </c>
      <c r="C40" s="34" t="s">
        <v>63</v>
      </c>
      <c r="D40" s="8" t="s">
        <v>42</v>
      </c>
      <c r="E40" s="26">
        <v>2</v>
      </c>
      <c r="F40" s="55">
        <v>0</v>
      </c>
      <c r="G40" s="52">
        <v>0</v>
      </c>
    </row>
    <row r="41" spans="1:7" s="56" customFormat="1" ht="45">
      <c r="A41" s="49">
        <v>22</v>
      </c>
      <c r="B41" s="50" t="s">
        <v>55</v>
      </c>
      <c r="C41" s="34" t="s">
        <v>64</v>
      </c>
      <c r="D41" s="8" t="s">
        <v>42</v>
      </c>
      <c r="E41" s="26">
        <v>2</v>
      </c>
      <c r="F41" s="55">
        <v>0</v>
      </c>
      <c r="G41" s="52">
        <v>0</v>
      </c>
    </row>
    <row r="42" spans="1:7" s="56" customFormat="1" ht="30">
      <c r="A42" s="49">
        <v>23</v>
      </c>
      <c r="B42" s="50" t="s">
        <v>55</v>
      </c>
      <c r="C42" s="34" t="s">
        <v>65</v>
      </c>
      <c r="D42" s="8" t="s">
        <v>42</v>
      </c>
      <c r="E42" s="26">
        <v>2</v>
      </c>
      <c r="F42" s="55">
        <v>0</v>
      </c>
      <c r="G42" s="52">
        <v>0</v>
      </c>
    </row>
    <row r="43" spans="1:7" s="56" customFormat="1" ht="30">
      <c r="A43" s="49">
        <v>24</v>
      </c>
      <c r="B43" s="50" t="s">
        <v>55</v>
      </c>
      <c r="C43" s="34" t="s">
        <v>66</v>
      </c>
      <c r="D43" s="8" t="s">
        <v>42</v>
      </c>
      <c r="E43" s="26">
        <v>2</v>
      </c>
      <c r="F43" s="55">
        <v>0</v>
      </c>
      <c r="G43" s="52">
        <v>0</v>
      </c>
    </row>
    <row r="44" spans="1:7" s="56" customFormat="1" ht="30">
      <c r="A44" s="49">
        <v>25</v>
      </c>
      <c r="B44" s="50" t="s">
        <v>55</v>
      </c>
      <c r="C44" s="34" t="s">
        <v>67</v>
      </c>
      <c r="D44" s="8" t="s">
        <v>42</v>
      </c>
      <c r="E44" s="26">
        <v>2</v>
      </c>
      <c r="F44" s="55">
        <v>0</v>
      </c>
      <c r="G44" s="52">
        <v>0</v>
      </c>
    </row>
    <row r="45" spans="1:7" ht="15.75">
      <c r="A45" s="53"/>
      <c r="B45" s="50"/>
      <c r="C45" s="20" t="s">
        <v>68</v>
      </c>
      <c r="D45" s="38"/>
      <c r="E45" s="44"/>
      <c r="F45" s="51"/>
      <c r="G45" s="32">
        <f>SUM(G34:G44)</f>
        <v>0</v>
      </c>
    </row>
    <row r="46" spans="1:7" ht="18" customHeight="1">
      <c r="A46" s="14"/>
      <c r="B46" s="15"/>
      <c r="C46" s="57" t="s">
        <v>69</v>
      </c>
      <c r="D46" s="17"/>
      <c r="E46" s="58"/>
      <c r="F46" s="18"/>
      <c r="G46" s="32">
        <f>G8+G17+G21+G29+G32+G12+G45</f>
        <v>0</v>
      </c>
    </row>
    <row r="47" spans="1:7" ht="18" customHeight="1">
      <c r="A47" s="14"/>
      <c r="B47" s="15"/>
      <c r="C47" s="57" t="s">
        <v>70</v>
      </c>
      <c r="D47" s="17"/>
      <c r="E47" s="58"/>
      <c r="F47" s="18"/>
      <c r="G47" s="32">
        <f>G46*1.23</f>
        <v>0</v>
      </c>
    </row>
  </sheetData>
  <sheetProtection selectLockedCells="1" selectUnlockedCells="1"/>
  <mergeCells count="4">
    <mergeCell ref="B1:G1"/>
    <mergeCell ref="D2:E2"/>
    <mergeCell ref="A5:G5"/>
    <mergeCell ref="A9:G9"/>
  </mergeCells>
  <printOptions/>
  <pageMargins left="1.0402777777777779" right="0.7875" top="1.1201388888888888" bottom="0.9840277777777777" header="0.5118055555555555" footer="0.5118055555555555"/>
  <pageSetup horizontalDpi="300" verticalDpi="300" orientation="portrait" paperSize="9" scale="55"/>
  <headerFooter alignWithMargins="0">
    <oddHeader>&amp;CKOSZTORYS INWESTORSKI
"PRZEBUDOWA UL. WOJSKA POLSKIEGO W RZEPINIE"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4.375" style="56" customWidth="1"/>
    <col min="2" max="2" width="18.25390625" style="56" customWidth="1"/>
    <col min="3" max="3" width="10.625" style="56" customWidth="1"/>
    <col min="4" max="4" width="58.375" style="56" customWidth="1"/>
    <col min="5" max="5" width="4.75390625" style="56" customWidth="1"/>
    <col min="6" max="6" width="16.125" style="56" customWidth="1"/>
    <col min="7" max="7" width="13.125" style="56" customWidth="1"/>
    <col min="8" max="8" width="21.75390625" style="56" customWidth="1"/>
    <col min="9" max="16384" width="9.00390625" style="56" customWidth="1"/>
  </cols>
  <sheetData>
    <row r="1" spans="2:8" ht="47.25" customHeight="1">
      <c r="B1" s="64"/>
      <c r="C1" s="64"/>
      <c r="D1" s="64"/>
      <c r="E1" s="64"/>
      <c r="F1" s="64"/>
      <c r="G1" s="64"/>
      <c r="H1" s="64"/>
    </row>
    <row r="2" ht="60.75" customHeight="1"/>
    <row r="3" ht="15.75" customHeight="1"/>
    <row r="5" ht="15.75" customHeight="1"/>
    <row r="7" ht="76.5" customHeight="1"/>
    <row r="8" ht="35.25" customHeight="1"/>
    <row r="9" ht="45.75" customHeight="1"/>
    <row r="10" ht="32.25" customHeight="1"/>
    <row r="13" ht="34.5" customHeight="1"/>
    <row r="15" ht="50.25" customHeight="1"/>
    <row r="18" ht="78" customHeight="1"/>
    <row r="19" ht="63" customHeight="1"/>
    <row r="22" ht="18" customHeight="1"/>
    <row r="23" ht="48" customHeight="1"/>
    <row r="24" ht="33" customHeight="1"/>
    <row r="25" ht="18" customHeight="1"/>
    <row r="26" ht="18" customHeight="1"/>
    <row r="27" ht="18" customHeight="1"/>
    <row r="28" ht="18" customHeight="1"/>
    <row r="31" ht="49.5" customHeight="1"/>
    <row r="32" ht="47.25" customHeight="1"/>
    <row r="35" ht="19.5" customHeight="1"/>
    <row r="37" ht="18" customHeight="1"/>
    <row r="38" ht="18" customHeight="1"/>
  </sheetData>
  <sheetProtection selectLockedCells="1" selectUnlockedCells="1"/>
  <mergeCells count="1">
    <mergeCell ref="B1:H1"/>
  </mergeCells>
  <printOptions/>
  <pageMargins left="0.8402777777777778" right="0.75" top="0.9784722222222222" bottom="1" header="0.5" footer="0.5118055555555555"/>
  <pageSetup horizontalDpi="300" verticalDpi="300" orientation="portrait" paperSize="9" scale="53"/>
  <headerFooter alignWithMargins="0">
    <oddHeader>&amp;CKOSZTORYS ŚLEPY
„Projekt zmiany stałej organizacji ruchu na drodze gminnej w m. Smogóry”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4.375" style="56" customWidth="1"/>
    <col min="2" max="2" width="18.25390625" style="56" customWidth="1"/>
    <col min="3" max="3" width="10.625" style="56" customWidth="1"/>
    <col min="4" max="4" width="58.375" style="56" customWidth="1"/>
    <col min="5" max="5" width="4.75390625" style="56" customWidth="1"/>
    <col min="6" max="6" width="16.125" style="56" customWidth="1"/>
    <col min="7" max="16384" width="9.00390625" style="56" customWidth="1"/>
  </cols>
  <sheetData>
    <row r="1" spans="1:6" ht="47.25" customHeight="1">
      <c r="A1" s="60"/>
      <c r="B1" s="59"/>
      <c r="C1" s="59"/>
      <c r="D1" s="59"/>
      <c r="E1" s="59"/>
      <c r="F1" s="59"/>
    </row>
    <row r="2" ht="60.75" customHeight="1"/>
    <row r="3" ht="15.75" customHeight="1"/>
    <row r="5" ht="15.75" customHeight="1"/>
    <row r="7" ht="76.5" customHeight="1"/>
    <row r="8" ht="35.25" customHeight="1"/>
    <row r="9" ht="45.75" customHeight="1"/>
    <row r="10" ht="32.25" customHeight="1"/>
    <row r="13" ht="34.5" customHeight="1"/>
    <row r="15" ht="50.25" customHeight="1"/>
    <row r="18" ht="78" customHeight="1"/>
    <row r="19" ht="63" customHeight="1"/>
    <row r="22" ht="18" customHeight="1"/>
    <row r="23" ht="48" customHeight="1"/>
    <row r="24" ht="33" customHeight="1"/>
    <row r="25" ht="18" customHeight="1"/>
    <row r="26" ht="18" customHeight="1"/>
    <row r="27" ht="18" customHeight="1"/>
    <row r="28" ht="18" customHeight="1"/>
    <row r="31" ht="49.5" customHeight="1"/>
    <row r="32" ht="47.25" customHeight="1"/>
    <row r="35" ht="19.5" customHeight="1"/>
    <row r="37" ht="18" customHeight="1"/>
    <row r="38" ht="18" customHeight="1"/>
  </sheetData>
  <sheetProtection selectLockedCells="1" selectUnlockedCells="1"/>
  <printOptions/>
  <pageMargins left="1.3597222222222223" right="0.7479166666666667" top="1.3381944444444445" bottom="0.9055555555555556" header="0.4722222222222222" footer="0.5118055555555555"/>
  <pageSetup horizontalDpi="300" verticalDpi="300" orientation="portrait" paperSize="9" scale="53"/>
  <headerFooter alignWithMargins="0">
    <oddHeader>&amp;C&amp;14 
&amp;10PRZEDMIAR ROBÓT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MZ. Żurek</dc:creator>
  <cp:keywords/>
  <dc:description/>
  <cp:lastModifiedBy>mzurek</cp:lastModifiedBy>
  <dcterms:created xsi:type="dcterms:W3CDTF">2014-09-01T06:08:17Z</dcterms:created>
  <dcterms:modified xsi:type="dcterms:W3CDTF">2014-09-05T10:17:45Z</dcterms:modified>
  <cp:category/>
  <cp:version/>
  <cp:contentType/>
  <cp:contentStatus/>
</cp:coreProperties>
</file>